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95" windowHeight="5190" tabRatio="294"/>
  </bookViews>
  <sheets>
    <sheet name="Návrh rozpočtu" sheetId="1" r:id="rId1"/>
  </sheets>
  <externalReferences>
    <externalReference r:id="rId2"/>
  </externalReferences>
  <calcPr calcId="125725" iterateDelta="1E-4"/>
</workbook>
</file>

<file path=xl/calcChain.xml><?xml version="1.0" encoding="utf-8"?>
<calcChain xmlns="http://schemas.openxmlformats.org/spreadsheetml/2006/main">
  <c r="E44" i="1"/>
  <c r="F44" s="1"/>
  <c r="E43"/>
  <c r="F43" s="1"/>
  <c r="D57"/>
  <c r="E56"/>
  <c r="F56" s="1"/>
  <c r="C57"/>
  <c r="E54"/>
  <c r="F54" s="1"/>
  <c r="F50"/>
  <c r="E17"/>
  <c r="F17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40"/>
  <c r="F40" s="1"/>
  <c r="E41"/>
  <c r="F41" s="1"/>
  <c r="E42"/>
  <c r="F42" s="1"/>
  <c r="E45"/>
  <c r="F45" s="1"/>
  <c r="E47"/>
  <c r="F47" s="1"/>
  <c r="E48"/>
  <c r="F48" s="1"/>
  <c r="E49"/>
  <c r="F49" s="1"/>
  <c r="E51"/>
  <c r="F51" s="1"/>
  <c r="E52"/>
  <c r="F52" s="1"/>
  <c r="E53"/>
  <c r="F53" s="1"/>
  <c r="E55"/>
  <c r="F55" s="1"/>
  <c r="E22"/>
  <c r="F22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8"/>
  <c r="F18" s="1"/>
  <c r="E7"/>
  <c r="F7" s="1"/>
  <c r="F21"/>
  <c r="F59"/>
  <c r="C59" l="1"/>
  <c r="B52"/>
  <c r="B53"/>
  <c r="B55"/>
  <c r="C19"/>
  <c r="C60" l="1"/>
  <c r="C61" s="1"/>
  <c r="C21"/>
  <c r="E59" l="1"/>
  <c r="D59"/>
  <c r="F57" l="1"/>
  <c r="E57"/>
  <c r="D21"/>
  <c r="F19" l="1"/>
  <c r="F60" s="1"/>
  <c r="F61" s="1"/>
  <c r="E21"/>
  <c r="E19" l="1"/>
  <c r="E60" s="1"/>
  <c r="E61" s="1"/>
  <c r="D19"/>
  <c r="D60" s="1"/>
  <c r="D61" s="1"/>
</calcChain>
</file>

<file path=xl/sharedStrings.xml><?xml version="1.0" encoding="utf-8"?>
<sst xmlns="http://schemas.openxmlformats.org/spreadsheetml/2006/main" count="92" uniqueCount="79">
  <si>
    <t>Obec Horní Kruty</t>
  </si>
  <si>
    <t>dle paragrafů</t>
  </si>
  <si>
    <t>Paragraf</t>
  </si>
  <si>
    <t>Název</t>
  </si>
  <si>
    <t>0000</t>
  </si>
  <si>
    <t>Daňové příjmy, nedaňové příjmy, dotace</t>
  </si>
  <si>
    <t>1012</t>
  </si>
  <si>
    <t>Podnikání a restruktur. v zeměd. a potr.</t>
  </si>
  <si>
    <t>2141</t>
  </si>
  <si>
    <t>Vnitřní obchod</t>
  </si>
  <si>
    <t>3419</t>
  </si>
  <si>
    <t>Ostatní tělovýchovná činnost</t>
  </si>
  <si>
    <t>3612</t>
  </si>
  <si>
    <t>Bytové hospodářství</t>
  </si>
  <si>
    <t>3632</t>
  </si>
  <si>
    <t>Pohřebnictví</t>
  </si>
  <si>
    <t>3639</t>
  </si>
  <si>
    <t>Komunální služby a územní rozvoj jinde nezařazené</t>
  </si>
  <si>
    <t>3722</t>
  </si>
  <si>
    <t>Sběr a svoz komunálních odpadů</t>
  </si>
  <si>
    <t>6171</t>
  </si>
  <si>
    <t>Činnost místní správy</t>
  </si>
  <si>
    <t>Obecné příjmy a výdaje z finančních operací</t>
  </si>
  <si>
    <t>Příjmy celkem</t>
  </si>
  <si>
    <t>2212</t>
  </si>
  <si>
    <t>Silnice</t>
  </si>
  <si>
    <t>2219</t>
  </si>
  <si>
    <t>Ostatní záležitosti pozemních komunikací</t>
  </si>
  <si>
    <t>2310</t>
  </si>
  <si>
    <t>Pitná voda</t>
  </si>
  <si>
    <t>2321</t>
  </si>
  <si>
    <t>Odvádění a čištění odpadních vod a nakládání s kaly</t>
  </si>
  <si>
    <t>3111</t>
  </si>
  <si>
    <t>Mateřské školy</t>
  </si>
  <si>
    <t>3117</t>
  </si>
  <si>
    <t>První stupeň základních škol</t>
  </si>
  <si>
    <t>3399</t>
  </si>
  <si>
    <t>Ostatní záležitost kultury, církví a sděl. prostředků</t>
  </si>
  <si>
    <t>3412</t>
  </si>
  <si>
    <t>Sportovní zařízení v majetku obce</t>
  </si>
  <si>
    <t>3511</t>
  </si>
  <si>
    <t>Všeobecná ambulantní péče</t>
  </si>
  <si>
    <t>3631</t>
  </si>
  <si>
    <t>Veřejné osvětlení</t>
  </si>
  <si>
    <t>5512</t>
  </si>
  <si>
    <t>Požární ochrana - dobrovolná část</t>
  </si>
  <si>
    <t>6112</t>
  </si>
  <si>
    <t>Zastupitelstva obcí</t>
  </si>
  <si>
    <t>Výdaje celkem</t>
  </si>
  <si>
    <t>Ozdrav.hosp.zvířat,polních a spec.plodin a zvl.veterinár.péč</t>
  </si>
  <si>
    <t>Rozhlas a televize</t>
  </si>
  <si>
    <t>Sběr a svoz nebezpečných odpadů</t>
  </si>
  <si>
    <t>Péče o vzhled obcí a veřejnou zeleň</t>
  </si>
  <si>
    <t>Rok 2022</t>
  </si>
  <si>
    <t>Zachování a obnova kulturních památek</t>
  </si>
  <si>
    <t>Financování celkem</t>
  </si>
  <si>
    <t>Změny stavu krátkodobých prostředků na bank. účtech</t>
  </si>
  <si>
    <t>Podpis:</t>
  </si>
  <si>
    <t>Úprava drobných vodních toků</t>
  </si>
  <si>
    <t>Volby do zastupitelstev územních samosprávných celků</t>
  </si>
  <si>
    <t>Rok 2023</t>
  </si>
  <si>
    <t>Rok 2024</t>
  </si>
  <si>
    <t>Rok 2025</t>
  </si>
  <si>
    <t>Návrh střednědobého výhledu obce Horní Kruty na roky 2022-2025 je zveřejněn v listinné podobě na úřední desce a v elektronické podobě na www.hornikruty.cz v sekci úřední deska.</t>
  </si>
  <si>
    <t>Datum sestavení: 7.12.2022</t>
  </si>
  <si>
    <t>Položka</t>
  </si>
  <si>
    <t>Sběr a svoz ost.odpadů jiných než nebezp. a komunálních</t>
  </si>
  <si>
    <t>Využívání a zneškodňování komunálních odpadů</t>
  </si>
  <si>
    <t xml:space="preserve">Sportovní zařízení ve vlastnictví obce </t>
  </si>
  <si>
    <t>Humanitární zahraniční pomoc přímá</t>
  </si>
  <si>
    <t>Dopravní obslužnost veřejnými službami - linková</t>
  </si>
  <si>
    <t>Krizová opatření</t>
  </si>
  <si>
    <t xml:space="preserve">Volba prezidenta republiky </t>
  </si>
  <si>
    <t xml:space="preserve">Převody do vlastní pokladny </t>
  </si>
  <si>
    <t>Finanční vypořádání</t>
  </si>
  <si>
    <t>Vyvěšeno dne: 2. 1. 2023</t>
  </si>
  <si>
    <t xml:space="preserve">Sejmuto dne: </t>
  </si>
  <si>
    <t>Schválilo zastupitelstvo obce dne 29. 12. 2022</t>
  </si>
  <si>
    <t>Schválený střednědobý výhled rozpočtu obce Horní Kruty na roky 2022 až 2025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</si>
</sst>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Arial CE"/>
      <family val="2"/>
      <charset val="238"/>
    </font>
    <font>
      <b/>
      <sz val="9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" fontId="3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Border="1"/>
    <xf numFmtId="4" fontId="5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/>
    <xf numFmtId="4" fontId="0" fillId="0" borderId="0" xfId="0" applyNumberFormat="1"/>
    <xf numFmtId="0" fontId="3" fillId="0" borderId="8" xfId="0" applyFont="1" applyFill="1" applyBorder="1" applyAlignment="1">
      <alignment horizontal="left"/>
    </xf>
    <xf numFmtId="4" fontId="3" fillId="0" borderId="4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" fontId="3" fillId="0" borderId="10" xfId="0" applyNumberFormat="1" applyFont="1" applyBorder="1" applyAlignment="1">
      <alignment horizontal="right"/>
    </xf>
    <xf numFmtId="4" fontId="3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4.WS-RE/Documents/OU/Rozpo&#269;et/2019/Rozpo&#269;et_2019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ydaje_porovnani"/>
      <sheetName val="pozemky_bytovky"/>
      <sheetName val="ZS"/>
      <sheetName val="MS"/>
      <sheetName val="Kultura_prispevky"/>
      <sheetName val="hasici"/>
    </sheetNames>
    <sheetDataSet>
      <sheetData sheetId="0">
        <row r="219">
          <cell r="C219" t="str">
            <v>Obecné příjmy a výdaje z finančních operací</v>
          </cell>
        </row>
        <row r="221">
          <cell r="C221" t="str">
            <v>Pojištění funkčně nespecifikované</v>
          </cell>
        </row>
        <row r="224">
          <cell r="C224" t="str">
            <v>Ostatní finanční operace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FF"/>
    <pageSetUpPr fitToPage="1"/>
  </sheetPr>
  <dimension ref="A1:M73"/>
  <sheetViews>
    <sheetView tabSelected="1" topLeftCell="A34" zoomScale="80" zoomScaleNormal="80" workbookViewId="0">
      <selection activeCell="J11" sqref="J11"/>
    </sheetView>
  </sheetViews>
  <sheetFormatPr defaultRowHeight="12.75" outlineLevelRow="1"/>
  <cols>
    <col min="1" max="1" width="10.42578125"/>
    <col min="2" max="2" width="50.140625"/>
    <col min="3" max="3" width="14.7109375" customWidth="1"/>
    <col min="4" max="4" width="14.140625" customWidth="1"/>
    <col min="5" max="5" width="15.28515625" customWidth="1"/>
    <col min="6" max="6" width="13.28515625" customWidth="1"/>
    <col min="7" max="9" width="8.7109375"/>
    <col min="10" max="10" width="11.7109375" bestFit="1" customWidth="1"/>
    <col min="11" max="11" width="12.7109375" bestFit="1" customWidth="1"/>
    <col min="12" max="1026" width="8.7109375"/>
  </cols>
  <sheetData>
    <row r="1" spans="1:6" ht="12" customHeight="1">
      <c r="A1" s="1" t="s">
        <v>0</v>
      </c>
    </row>
    <row r="2" spans="1:6" ht="21" customHeight="1">
      <c r="A2" s="34" t="s">
        <v>78</v>
      </c>
      <c r="B2" s="34"/>
      <c r="C2" s="34"/>
      <c r="D2" s="34"/>
    </row>
    <row r="3" spans="1:6" ht="21" customHeight="1">
      <c r="A3" s="2" t="s">
        <v>1</v>
      </c>
      <c r="B3" s="2"/>
      <c r="C3" s="3"/>
      <c r="D3" s="3"/>
    </row>
    <row r="4" spans="1:6" ht="21" customHeight="1">
      <c r="A4" s="35" t="s">
        <v>64</v>
      </c>
      <c r="B4" s="35"/>
      <c r="C4" s="35"/>
      <c r="D4" s="35"/>
      <c r="E4" s="35"/>
    </row>
    <row r="5" spans="1:6" ht="13.5" thickBot="1"/>
    <row r="6" spans="1:6" ht="12.75" customHeight="1" thickBot="1">
      <c r="A6" s="4" t="s">
        <v>2</v>
      </c>
      <c r="B6" s="4" t="s">
        <v>3</v>
      </c>
      <c r="C6" s="4" t="s">
        <v>53</v>
      </c>
      <c r="D6" s="4" t="s">
        <v>60</v>
      </c>
      <c r="E6" s="4" t="s">
        <v>61</v>
      </c>
      <c r="F6" s="4" t="s">
        <v>62</v>
      </c>
    </row>
    <row r="7" spans="1:6" ht="12.95" customHeight="1" outlineLevel="1">
      <c r="A7" s="5" t="s">
        <v>4</v>
      </c>
      <c r="B7" s="6" t="s">
        <v>5</v>
      </c>
      <c r="C7" s="7">
        <v>12633226.779999999</v>
      </c>
      <c r="D7" s="7">
        <v>9860736</v>
      </c>
      <c r="E7" s="7">
        <f>D7*1.02</f>
        <v>10057950.720000001</v>
      </c>
      <c r="F7" s="7">
        <f>E7*1.02</f>
        <v>10259109.7344</v>
      </c>
    </row>
    <row r="8" spans="1:6" ht="12.95" customHeight="1" outlineLevel="1">
      <c r="A8" s="8" t="s">
        <v>6</v>
      </c>
      <c r="B8" s="9" t="s">
        <v>7</v>
      </c>
      <c r="C8" s="10">
        <v>28175.5</v>
      </c>
      <c r="D8" s="10">
        <v>126200</v>
      </c>
      <c r="E8" s="7">
        <f t="shared" ref="E8:F18" si="0">D8*1.02</f>
        <v>128724</v>
      </c>
      <c r="F8" s="7">
        <f t="shared" si="0"/>
        <v>131298.48000000001</v>
      </c>
    </row>
    <row r="9" spans="1:6" ht="12.95" customHeight="1" outlineLevel="1">
      <c r="A9" s="8" t="s">
        <v>8</v>
      </c>
      <c r="B9" s="9" t="s">
        <v>9</v>
      </c>
      <c r="C9" s="10">
        <v>48000</v>
      </c>
      <c r="D9" s="10">
        <v>48000</v>
      </c>
      <c r="E9" s="7">
        <f t="shared" si="0"/>
        <v>48960</v>
      </c>
      <c r="F9" s="7">
        <f t="shared" si="0"/>
        <v>49939.200000000004</v>
      </c>
    </row>
    <row r="10" spans="1:6" ht="12.95" customHeight="1" outlineLevel="1">
      <c r="A10" s="8">
        <v>3412</v>
      </c>
      <c r="B10" s="9" t="s">
        <v>68</v>
      </c>
      <c r="C10" s="10">
        <v>26579</v>
      </c>
      <c r="D10" s="10">
        <v>31000</v>
      </c>
      <c r="E10" s="7">
        <f t="shared" si="0"/>
        <v>31620</v>
      </c>
      <c r="F10" s="7">
        <f t="shared" si="0"/>
        <v>32252.400000000001</v>
      </c>
    </row>
    <row r="11" spans="1:6" ht="12.95" customHeight="1" outlineLevel="1">
      <c r="A11" s="8" t="s">
        <v>12</v>
      </c>
      <c r="B11" s="9" t="s">
        <v>13</v>
      </c>
      <c r="C11" s="10">
        <v>608894</v>
      </c>
      <c r="D11" s="10">
        <v>653000</v>
      </c>
      <c r="E11" s="7">
        <f t="shared" si="0"/>
        <v>666060</v>
      </c>
      <c r="F11" s="7">
        <f t="shared" si="0"/>
        <v>679381.20000000007</v>
      </c>
    </row>
    <row r="12" spans="1:6" ht="12.95" customHeight="1" outlineLevel="1">
      <c r="A12" s="8" t="s">
        <v>14</v>
      </c>
      <c r="B12" s="9" t="s">
        <v>15</v>
      </c>
      <c r="C12" s="10">
        <v>4912</v>
      </c>
      <c r="D12" s="10">
        <v>5000</v>
      </c>
      <c r="E12" s="7">
        <f t="shared" si="0"/>
        <v>5100</v>
      </c>
      <c r="F12" s="7">
        <f t="shared" si="0"/>
        <v>5202</v>
      </c>
    </row>
    <row r="13" spans="1:6" ht="12.95" customHeight="1" outlineLevel="1">
      <c r="A13" s="8" t="s">
        <v>16</v>
      </c>
      <c r="B13" s="9" t="s">
        <v>17</v>
      </c>
      <c r="C13" s="10">
        <v>52346</v>
      </c>
      <c r="D13" s="10">
        <v>37064</v>
      </c>
      <c r="E13" s="7">
        <f t="shared" si="0"/>
        <v>37805.279999999999</v>
      </c>
      <c r="F13" s="7">
        <f t="shared" si="0"/>
        <v>38561.385600000001</v>
      </c>
    </row>
    <row r="14" spans="1:6" ht="12.95" customHeight="1" outlineLevel="1">
      <c r="A14" s="8" t="s">
        <v>18</v>
      </c>
      <c r="B14" s="9" t="s">
        <v>19</v>
      </c>
      <c r="C14" s="10">
        <v>1960</v>
      </c>
      <c r="D14" s="10">
        <v>3000</v>
      </c>
      <c r="E14" s="7">
        <f t="shared" si="0"/>
        <v>3060</v>
      </c>
      <c r="F14" s="7">
        <f t="shared" si="0"/>
        <v>3121.2000000000003</v>
      </c>
    </row>
    <row r="15" spans="1:6" ht="12.95" customHeight="1" outlineLevel="1">
      <c r="A15" s="8">
        <v>3725</v>
      </c>
      <c r="B15" s="9" t="s">
        <v>67</v>
      </c>
      <c r="C15" s="10">
        <v>160264</v>
      </c>
      <c r="D15" s="10">
        <v>153000</v>
      </c>
      <c r="E15" s="7">
        <f t="shared" si="0"/>
        <v>156060</v>
      </c>
      <c r="F15" s="7">
        <f t="shared" si="0"/>
        <v>159181.20000000001</v>
      </c>
    </row>
    <row r="16" spans="1:6" ht="12.95" customHeight="1" outlineLevel="1">
      <c r="A16" s="8" t="s">
        <v>20</v>
      </c>
      <c r="B16" s="9" t="s">
        <v>21</v>
      </c>
      <c r="C16" s="10">
        <v>101062</v>
      </c>
      <c r="D16" s="10">
        <v>83000</v>
      </c>
      <c r="E16" s="7">
        <f t="shared" si="0"/>
        <v>84660</v>
      </c>
      <c r="F16" s="7">
        <f t="shared" si="0"/>
        <v>86353.2</v>
      </c>
    </row>
    <row r="17" spans="1:13" ht="12.95" customHeight="1" outlineLevel="1">
      <c r="A17" s="11">
        <v>6221</v>
      </c>
      <c r="B17" s="12" t="s">
        <v>69</v>
      </c>
      <c r="C17" s="13">
        <v>100800</v>
      </c>
      <c r="D17" s="13">
        <v>0</v>
      </c>
      <c r="E17" s="7">
        <f t="shared" si="0"/>
        <v>0</v>
      </c>
      <c r="F17" s="7">
        <f t="shared" si="0"/>
        <v>0</v>
      </c>
    </row>
    <row r="18" spans="1:13" ht="12.95" customHeight="1" outlineLevel="1" thickBot="1">
      <c r="A18" s="11">
        <v>6330</v>
      </c>
      <c r="B18" s="12" t="s">
        <v>22</v>
      </c>
      <c r="C18" s="13">
        <v>195000</v>
      </c>
      <c r="D18" s="13">
        <v>0</v>
      </c>
      <c r="E18" s="7">
        <f t="shared" si="0"/>
        <v>0</v>
      </c>
      <c r="F18" s="7">
        <f t="shared" si="0"/>
        <v>0</v>
      </c>
    </row>
    <row r="19" spans="1:13" ht="24.75" customHeight="1" thickBot="1">
      <c r="A19" s="14" t="s">
        <v>23</v>
      </c>
      <c r="B19" s="15"/>
      <c r="C19" s="16">
        <f>SUM(C7:C18)</f>
        <v>13961219.279999999</v>
      </c>
      <c r="D19" s="16">
        <f>SUM(D7:D18)</f>
        <v>11000000</v>
      </c>
      <c r="E19" s="17">
        <f>SUM(E7:E18)</f>
        <v>11220000</v>
      </c>
      <c r="F19" s="17">
        <f>SUM(F7:F18)</f>
        <v>11444399.999999998</v>
      </c>
    </row>
    <row r="20" spans="1:13" ht="19.5" customHeight="1" thickBot="1">
      <c r="L20" s="28"/>
      <c r="M20" s="28"/>
    </row>
    <row r="21" spans="1:13" ht="12.75" customHeight="1" thickBot="1">
      <c r="A21" s="4" t="s">
        <v>2</v>
      </c>
      <c r="B21" s="18" t="s">
        <v>3</v>
      </c>
      <c r="C21" s="4" t="str">
        <f>C6</f>
        <v>Rok 2022</v>
      </c>
      <c r="D21" s="4" t="str">
        <f>D6</f>
        <v>Rok 2023</v>
      </c>
      <c r="E21" s="4" t="str">
        <f>E6</f>
        <v>Rok 2024</v>
      </c>
      <c r="F21" s="4" t="str">
        <f>F6</f>
        <v>Rok 2025</v>
      </c>
      <c r="L21" s="28"/>
      <c r="M21" s="28"/>
    </row>
    <row r="22" spans="1:13" ht="12.75" customHeight="1">
      <c r="A22" s="5">
        <v>1014</v>
      </c>
      <c r="B22" s="19" t="s">
        <v>49</v>
      </c>
      <c r="C22" s="7">
        <v>0</v>
      </c>
      <c r="D22" s="7">
        <v>0</v>
      </c>
      <c r="E22" s="7">
        <f>D22*1.02</f>
        <v>0</v>
      </c>
      <c r="F22" s="7">
        <f>E22*1.02</f>
        <v>0</v>
      </c>
      <c r="L22" s="28"/>
      <c r="M22" s="28"/>
    </row>
    <row r="23" spans="1:13" ht="12.95" customHeight="1" outlineLevel="1">
      <c r="A23" s="8" t="s">
        <v>24</v>
      </c>
      <c r="B23" s="20" t="s">
        <v>25</v>
      </c>
      <c r="C23" s="10">
        <v>44165</v>
      </c>
      <c r="D23" s="10">
        <v>75000</v>
      </c>
      <c r="E23" s="7">
        <f t="shared" ref="E23:F23" si="1">D23*1.02</f>
        <v>76500</v>
      </c>
      <c r="F23" s="7">
        <f t="shared" si="1"/>
        <v>78030</v>
      </c>
      <c r="L23" s="28"/>
      <c r="M23" s="28"/>
    </row>
    <row r="24" spans="1:13" ht="12.95" customHeight="1" outlineLevel="1">
      <c r="A24" s="8" t="s">
        <v>26</v>
      </c>
      <c r="B24" s="20" t="s">
        <v>27</v>
      </c>
      <c r="C24" s="10">
        <v>361235</v>
      </c>
      <c r="D24" s="10">
        <v>200000</v>
      </c>
      <c r="E24" s="7">
        <f t="shared" ref="E24:F24" si="2">D24*1.02</f>
        <v>204000</v>
      </c>
      <c r="F24" s="7">
        <f t="shared" si="2"/>
        <v>208080</v>
      </c>
      <c r="L24" s="28"/>
      <c r="M24" s="28"/>
    </row>
    <row r="25" spans="1:13" ht="12.95" customHeight="1" outlineLevel="1">
      <c r="A25" s="8">
        <v>2292</v>
      </c>
      <c r="B25" s="20" t="s">
        <v>70</v>
      </c>
      <c r="C25" s="10">
        <v>79618</v>
      </c>
      <c r="D25" s="10">
        <v>170000</v>
      </c>
      <c r="E25" s="7">
        <f t="shared" ref="E25:F25" si="3">D25*1.02</f>
        <v>173400</v>
      </c>
      <c r="F25" s="7">
        <f t="shared" si="3"/>
        <v>176868</v>
      </c>
      <c r="L25" s="28"/>
      <c r="M25" s="28"/>
    </row>
    <row r="26" spans="1:13" ht="12.95" customHeight="1" outlineLevel="1">
      <c r="A26" s="8" t="s">
        <v>28</v>
      </c>
      <c r="B26" s="20" t="s">
        <v>29</v>
      </c>
      <c r="C26" s="10">
        <v>19958.96</v>
      </c>
      <c r="D26" s="10">
        <v>148000</v>
      </c>
      <c r="E26" s="7">
        <f t="shared" ref="E26:F26" si="4">D26*1.02</f>
        <v>150960</v>
      </c>
      <c r="F26" s="7">
        <f t="shared" si="4"/>
        <v>153979.20000000001</v>
      </c>
      <c r="L26" s="28"/>
      <c r="M26" s="28"/>
    </row>
    <row r="27" spans="1:13" ht="12.95" customHeight="1" outlineLevel="1">
      <c r="A27" s="8" t="s">
        <v>30</v>
      </c>
      <c r="B27" s="20" t="s">
        <v>31</v>
      </c>
      <c r="C27" s="25">
        <v>93560</v>
      </c>
      <c r="D27" s="25">
        <v>400000</v>
      </c>
      <c r="E27" s="7">
        <f t="shared" ref="E27:F27" si="5">D27*1.02</f>
        <v>408000</v>
      </c>
      <c r="F27" s="7">
        <f t="shared" si="5"/>
        <v>416160</v>
      </c>
      <c r="L27" s="28"/>
      <c r="M27" s="28"/>
    </row>
    <row r="28" spans="1:13" ht="12.95" customHeight="1" outlineLevel="1">
      <c r="A28" s="8">
        <v>2333</v>
      </c>
      <c r="B28" s="20" t="s">
        <v>58</v>
      </c>
      <c r="C28" s="10">
        <v>2044121.45</v>
      </c>
      <c r="D28" s="25">
        <v>0</v>
      </c>
      <c r="E28" s="7">
        <f t="shared" ref="E28:F28" si="6">D28*1.02</f>
        <v>0</v>
      </c>
      <c r="F28" s="7">
        <f t="shared" si="6"/>
        <v>0</v>
      </c>
      <c r="L28" s="28"/>
      <c r="M28" s="28"/>
    </row>
    <row r="29" spans="1:13" ht="12.95" customHeight="1" outlineLevel="1">
      <c r="A29" s="8" t="s">
        <v>32</v>
      </c>
      <c r="B29" s="20" t="s">
        <v>33</v>
      </c>
      <c r="C29" s="25">
        <v>683919</v>
      </c>
      <c r="D29" s="10">
        <v>783700</v>
      </c>
      <c r="E29" s="7">
        <f t="shared" ref="E29:F29" si="7">D29*1.02</f>
        <v>799374</v>
      </c>
      <c r="F29" s="7">
        <f t="shared" si="7"/>
        <v>815361.48</v>
      </c>
      <c r="L29" s="28"/>
      <c r="M29" s="28"/>
    </row>
    <row r="30" spans="1:13" ht="12.95" customHeight="1" outlineLevel="1">
      <c r="A30" s="8" t="s">
        <v>34</v>
      </c>
      <c r="B30" s="20" t="s">
        <v>35</v>
      </c>
      <c r="C30" s="25">
        <v>1649429</v>
      </c>
      <c r="D30" s="25">
        <v>1897000</v>
      </c>
      <c r="E30" s="7">
        <f t="shared" ref="E30:F30" si="8">D30*1.02</f>
        <v>1934940</v>
      </c>
      <c r="F30" s="7">
        <f t="shared" si="8"/>
        <v>1973638.8</v>
      </c>
      <c r="L30" s="28"/>
      <c r="M30" s="28"/>
    </row>
    <row r="31" spans="1:13" ht="12.95" customHeight="1" outlineLevel="1">
      <c r="A31" s="8">
        <v>3322</v>
      </c>
      <c r="B31" s="20" t="s">
        <v>54</v>
      </c>
      <c r="C31" s="10">
        <v>6079.04</v>
      </c>
      <c r="D31" s="25">
        <v>10000</v>
      </c>
      <c r="E31" s="7">
        <f t="shared" ref="E31:F31" si="9">D31*1.02</f>
        <v>10200</v>
      </c>
      <c r="F31" s="7">
        <f t="shared" si="9"/>
        <v>10404</v>
      </c>
      <c r="L31" s="28"/>
      <c r="M31" s="28"/>
    </row>
    <row r="32" spans="1:13" ht="12.95" customHeight="1" outlineLevel="1">
      <c r="A32" s="8">
        <v>3341</v>
      </c>
      <c r="B32" s="20" t="s">
        <v>50</v>
      </c>
      <c r="C32" s="10">
        <v>50325.11</v>
      </c>
      <c r="D32" s="10">
        <v>20000</v>
      </c>
      <c r="E32" s="7">
        <f t="shared" ref="E32:F32" si="10">D32*1.02</f>
        <v>20400</v>
      </c>
      <c r="F32" s="7">
        <f t="shared" si="10"/>
        <v>20808</v>
      </c>
      <c r="L32" s="28"/>
      <c r="M32" s="28"/>
    </row>
    <row r="33" spans="1:13" ht="12.95" customHeight="1" outlineLevel="1">
      <c r="A33" s="8" t="s">
        <v>36</v>
      </c>
      <c r="B33" s="20" t="s">
        <v>37</v>
      </c>
      <c r="C33" s="10">
        <v>32647.1</v>
      </c>
      <c r="D33" s="10">
        <v>75500</v>
      </c>
      <c r="E33" s="7">
        <f t="shared" ref="E33:F33" si="11">D33*1.02</f>
        <v>77010</v>
      </c>
      <c r="F33" s="7">
        <f t="shared" si="11"/>
        <v>78550.2</v>
      </c>
      <c r="L33" s="28"/>
      <c r="M33" s="28"/>
    </row>
    <row r="34" spans="1:13" ht="12.95" customHeight="1" outlineLevel="1">
      <c r="A34" s="8" t="s">
        <v>38</v>
      </c>
      <c r="B34" s="20" t="s">
        <v>39</v>
      </c>
      <c r="C34" s="10">
        <v>230151.41</v>
      </c>
      <c r="D34" s="10">
        <v>397000</v>
      </c>
      <c r="E34" s="7">
        <f t="shared" ref="E34:F34" si="12">D34*1.02</f>
        <v>404940</v>
      </c>
      <c r="F34" s="7">
        <f t="shared" si="12"/>
        <v>413038.8</v>
      </c>
      <c r="L34" s="28"/>
      <c r="M34" s="28"/>
    </row>
    <row r="35" spans="1:13" ht="12.95" customHeight="1" outlineLevel="1">
      <c r="A35" s="8" t="s">
        <v>10</v>
      </c>
      <c r="B35" s="20" t="s">
        <v>11</v>
      </c>
      <c r="C35" s="10">
        <v>200000</v>
      </c>
      <c r="D35" s="10">
        <v>40000</v>
      </c>
      <c r="E35" s="7">
        <f t="shared" ref="E35:F35" si="13">D35*1.02</f>
        <v>40800</v>
      </c>
      <c r="F35" s="7">
        <f t="shared" si="13"/>
        <v>41616</v>
      </c>
      <c r="L35" s="28"/>
      <c r="M35" s="28"/>
    </row>
    <row r="36" spans="1:13" ht="12.95" customHeight="1" outlineLevel="1">
      <c r="A36" s="8" t="s">
        <v>40</v>
      </c>
      <c r="B36" s="20" t="s">
        <v>41</v>
      </c>
      <c r="C36" s="10">
        <v>12412.03</v>
      </c>
      <c r="D36" s="10">
        <v>0</v>
      </c>
      <c r="E36" s="7">
        <f t="shared" ref="E36:F36" si="14">D36*1.02</f>
        <v>0</v>
      </c>
      <c r="F36" s="7">
        <f t="shared" si="14"/>
        <v>0</v>
      </c>
      <c r="L36" s="28"/>
      <c r="M36" s="28"/>
    </row>
    <row r="37" spans="1:13" ht="12.95" customHeight="1" outlineLevel="1">
      <c r="A37" s="8" t="s">
        <v>12</v>
      </c>
      <c r="B37" s="20" t="s">
        <v>13</v>
      </c>
      <c r="C37" s="25">
        <v>241436.26</v>
      </c>
      <c r="D37" s="10">
        <v>248000</v>
      </c>
      <c r="E37" s="7">
        <f t="shared" ref="E37:F37" si="15">D37*1.02</f>
        <v>252960</v>
      </c>
      <c r="F37" s="7">
        <f t="shared" si="15"/>
        <v>258019.20000000001</v>
      </c>
      <c r="L37" s="28"/>
      <c r="M37" s="28"/>
    </row>
    <row r="38" spans="1:13" ht="12.95" customHeight="1" outlineLevel="1">
      <c r="A38" s="8" t="s">
        <v>42</v>
      </c>
      <c r="B38" s="20" t="s">
        <v>43</v>
      </c>
      <c r="C38" s="25">
        <v>155580.87</v>
      </c>
      <c r="D38" s="10">
        <v>392500</v>
      </c>
      <c r="E38" s="7">
        <f t="shared" ref="E38:F38" si="16">D38*1.02</f>
        <v>400350</v>
      </c>
      <c r="F38" s="7">
        <f t="shared" si="16"/>
        <v>408357</v>
      </c>
      <c r="L38" s="28"/>
      <c r="M38" s="28"/>
    </row>
    <row r="39" spans="1:13" ht="12.95" customHeight="1" outlineLevel="1">
      <c r="A39" s="8" t="s">
        <v>14</v>
      </c>
      <c r="B39" s="24" t="s">
        <v>15</v>
      </c>
      <c r="C39" s="25">
        <v>737</v>
      </c>
      <c r="D39" s="25">
        <v>1500</v>
      </c>
      <c r="E39" s="7">
        <f t="shared" ref="E39:F39" si="17">D39*1.02</f>
        <v>1530</v>
      </c>
      <c r="F39" s="7">
        <f t="shared" si="17"/>
        <v>1560.6000000000001</v>
      </c>
      <c r="L39" s="28"/>
      <c r="M39" s="28"/>
    </row>
    <row r="40" spans="1:13" ht="12.95" customHeight="1" outlineLevel="1">
      <c r="A40" s="27">
        <v>3639</v>
      </c>
      <c r="B40" s="24" t="s">
        <v>17</v>
      </c>
      <c r="C40" s="25">
        <v>680</v>
      </c>
      <c r="D40" s="25">
        <v>1000</v>
      </c>
      <c r="E40" s="7">
        <f t="shared" ref="E40:F40" si="18">D40*1.02</f>
        <v>1020</v>
      </c>
      <c r="F40" s="7">
        <f t="shared" si="18"/>
        <v>1040.4000000000001</v>
      </c>
      <c r="L40" s="28"/>
      <c r="M40" s="28"/>
    </row>
    <row r="41" spans="1:13" ht="12.95" customHeight="1" outlineLevel="1">
      <c r="A41" s="27">
        <v>3721</v>
      </c>
      <c r="B41" s="24" t="s">
        <v>51</v>
      </c>
      <c r="C41" s="25">
        <v>26811.84</v>
      </c>
      <c r="D41" s="25">
        <v>50000</v>
      </c>
      <c r="E41" s="7">
        <f t="shared" ref="E41:F41" si="19">D41*1.02</f>
        <v>51000</v>
      </c>
      <c r="F41" s="7">
        <f t="shared" si="19"/>
        <v>52020</v>
      </c>
      <c r="L41" s="28"/>
      <c r="M41" s="28"/>
    </row>
    <row r="42" spans="1:13" ht="12.95" customHeight="1" outlineLevel="1">
      <c r="A42" s="27" t="s">
        <v>18</v>
      </c>
      <c r="B42" s="24" t="s">
        <v>19</v>
      </c>
      <c r="C42" s="25">
        <v>379367.92</v>
      </c>
      <c r="D42" s="25">
        <v>554500</v>
      </c>
      <c r="E42" s="7">
        <f t="shared" ref="E42:F44" si="20">D42*1.02</f>
        <v>565590</v>
      </c>
      <c r="F42" s="7">
        <f t="shared" si="20"/>
        <v>576901.80000000005</v>
      </c>
      <c r="L42" s="28"/>
      <c r="M42" s="28"/>
    </row>
    <row r="43" spans="1:13" ht="12.95" customHeight="1" outlineLevel="1">
      <c r="A43" s="27">
        <v>3723</v>
      </c>
      <c r="B43" s="24" t="s">
        <v>66</v>
      </c>
      <c r="C43" s="25">
        <v>58681.74</v>
      </c>
      <c r="D43" s="25">
        <v>100000</v>
      </c>
      <c r="E43" s="7">
        <f t="shared" si="20"/>
        <v>102000</v>
      </c>
      <c r="F43" s="7">
        <f t="shared" si="20"/>
        <v>104040</v>
      </c>
      <c r="L43" s="28"/>
      <c r="M43" s="28"/>
    </row>
    <row r="44" spans="1:13" ht="12.95" customHeight="1" outlineLevel="1">
      <c r="A44" s="27">
        <v>3725</v>
      </c>
      <c r="B44" s="24" t="s">
        <v>67</v>
      </c>
      <c r="C44" s="25">
        <v>389802.63</v>
      </c>
      <c r="D44" s="25">
        <v>554000</v>
      </c>
      <c r="E44" s="7">
        <f t="shared" si="20"/>
        <v>565080</v>
      </c>
      <c r="F44" s="7">
        <f t="shared" si="20"/>
        <v>576381.6</v>
      </c>
      <c r="L44" s="28"/>
      <c r="M44" s="28"/>
    </row>
    <row r="45" spans="1:13" ht="12.95" customHeight="1" outlineLevel="1">
      <c r="A45" s="27">
        <v>3745</v>
      </c>
      <c r="B45" s="24" t="s">
        <v>52</v>
      </c>
      <c r="C45" s="25">
        <v>215996.91</v>
      </c>
      <c r="D45" s="25">
        <v>278000</v>
      </c>
      <c r="E45" s="7">
        <f t="shared" ref="E45:F45" si="21">D45*1.02</f>
        <v>283560</v>
      </c>
      <c r="F45" s="7">
        <f t="shared" si="21"/>
        <v>289231.2</v>
      </c>
      <c r="L45" s="28"/>
      <c r="M45" s="28"/>
    </row>
    <row r="46" spans="1:13" ht="12.95" customHeight="1" outlineLevel="1">
      <c r="A46" s="27">
        <v>5213</v>
      </c>
      <c r="B46" s="24" t="s">
        <v>71</v>
      </c>
      <c r="C46" s="25">
        <v>0</v>
      </c>
      <c r="D46" s="25">
        <v>5000</v>
      </c>
      <c r="E46" s="7">
        <v>5100</v>
      </c>
      <c r="F46" s="7">
        <v>5202</v>
      </c>
      <c r="L46" s="28"/>
      <c r="M46" s="28"/>
    </row>
    <row r="47" spans="1:13" ht="12.95" customHeight="1" outlineLevel="1">
      <c r="A47" s="27" t="s">
        <v>44</v>
      </c>
      <c r="B47" s="24" t="s">
        <v>45</v>
      </c>
      <c r="C47" s="25">
        <v>152460.29</v>
      </c>
      <c r="D47" s="25">
        <v>279000</v>
      </c>
      <c r="E47" s="7">
        <f t="shared" ref="E47:F47" si="22">D47*1.02</f>
        <v>284580</v>
      </c>
      <c r="F47" s="7">
        <f t="shared" si="22"/>
        <v>290271.59999999998</v>
      </c>
      <c r="L47" s="28"/>
      <c r="M47" s="28"/>
    </row>
    <row r="48" spans="1:13" ht="12.95" customHeight="1" outlineLevel="1">
      <c r="A48" s="27" t="s">
        <v>46</v>
      </c>
      <c r="B48" s="24" t="s">
        <v>47</v>
      </c>
      <c r="C48" s="25">
        <v>1042080</v>
      </c>
      <c r="D48" s="25">
        <v>1262000</v>
      </c>
      <c r="E48" s="7">
        <f t="shared" ref="E48:F48" si="23">D48*1.02</f>
        <v>1287240</v>
      </c>
      <c r="F48" s="7">
        <f t="shared" si="23"/>
        <v>1312984.8</v>
      </c>
      <c r="L48" s="28"/>
      <c r="M48" s="28"/>
    </row>
    <row r="49" spans="1:13" ht="12.95" customHeight="1" outlineLevel="1">
      <c r="A49" s="27">
        <v>6115</v>
      </c>
      <c r="B49" s="24" t="s">
        <v>59</v>
      </c>
      <c r="C49" s="25">
        <v>32000</v>
      </c>
      <c r="D49" s="25">
        <v>0</v>
      </c>
      <c r="E49" s="7">
        <f t="shared" ref="E49:F50" si="24">D49*1.02</f>
        <v>0</v>
      </c>
      <c r="F49" s="7">
        <f t="shared" si="24"/>
        <v>0</v>
      </c>
      <c r="L49" s="28"/>
      <c r="M49" s="28"/>
    </row>
    <row r="50" spans="1:13" ht="12.95" customHeight="1" outlineLevel="1">
      <c r="A50" s="27">
        <v>6118</v>
      </c>
      <c r="B50" s="24" t="s">
        <v>72</v>
      </c>
      <c r="C50" s="25">
        <v>268</v>
      </c>
      <c r="D50" s="25">
        <v>0</v>
      </c>
      <c r="E50" s="7">
        <v>0</v>
      </c>
      <c r="F50" s="7">
        <f t="shared" si="24"/>
        <v>0</v>
      </c>
      <c r="L50" s="28"/>
      <c r="M50" s="28"/>
    </row>
    <row r="51" spans="1:13" ht="12.95" customHeight="1" outlineLevel="1">
      <c r="A51" s="27" t="s">
        <v>20</v>
      </c>
      <c r="B51" s="24" t="s">
        <v>21</v>
      </c>
      <c r="C51" s="26">
        <v>2011168.39</v>
      </c>
      <c r="D51" s="25">
        <v>2987300</v>
      </c>
      <c r="E51" s="7">
        <f t="shared" ref="E51:F51" si="25">D51*1.02</f>
        <v>3047046</v>
      </c>
      <c r="F51" s="7">
        <f t="shared" si="25"/>
        <v>3107986.92</v>
      </c>
      <c r="L51" s="28"/>
      <c r="M51" s="28"/>
    </row>
    <row r="52" spans="1:13" ht="12.95" customHeight="1" outlineLevel="1">
      <c r="A52" s="27">
        <v>6310</v>
      </c>
      <c r="B52" s="24" t="str">
        <f>[1]vydaje_porovnani!$C$219</f>
        <v>Obecné příjmy a výdaje z finančních operací</v>
      </c>
      <c r="C52" s="25">
        <v>4263.3999999999996</v>
      </c>
      <c r="D52" s="25">
        <v>6000</v>
      </c>
      <c r="E52" s="7">
        <f t="shared" ref="E52:F52" si="26">D52*1.02</f>
        <v>6120</v>
      </c>
      <c r="F52" s="7">
        <f t="shared" si="26"/>
        <v>6242.4000000000005</v>
      </c>
      <c r="L52" s="28"/>
      <c r="M52" s="28"/>
    </row>
    <row r="53" spans="1:13" ht="12.95" customHeight="1" outlineLevel="1">
      <c r="A53" s="27">
        <v>6320</v>
      </c>
      <c r="B53" s="24" t="str">
        <f>[1]vydaje_porovnani!$C$221</f>
        <v>Pojištění funkčně nespecifikované</v>
      </c>
      <c r="C53" s="25">
        <v>44228</v>
      </c>
      <c r="D53" s="25">
        <v>65000</v>
      </c>
      <c r="E53" s="7">
        <f t="shared" ref="E53:F54" si="27">D53*1.02</f>
        <v>66300</v>
      </c>
      <c r="F53" s="7">
        <f t="shared" si="27"/>
        <v>67626</v>
      </c>
      <c r="L53" s="28"/>
      <c r="M53" s="28"/>
    </row>
    <row r="54" spans="1:13" ht="12.95" customHeight="1" outlineLevel="1">
      <c r="A54" s="27">
        <v>6330</v>
      </c>
      <c r="B54" s="24" t="s">
        <v>73</v>
      </c>
      <c r="C54" s="25">
        <v>195000</v>
      </c>
      <c r="D54" s="25">
        <v>0</v>
      </c>
      <c r="E54" s="7">
        <f t="shared" si="27"/>
        <v>0</v>
      </c>
      <c r="F54" s="7">
        <f t="shared" si="27"/>
        <v>0</v>
      </c>
      <c r="L54" s="28"/>
      <c r="M54" s="28"/>
    </row>
    <row r="55" spans="1:13" ht="12.95" customHeight="1" outlineLevel="1">
      <c r="A55" s="27">
        <v>6399</v>
      </c>
      <c r="B55" s="24" t="str">
        <f>[1]vydaje_porovnani!$C$224</f>
        <v>Ostatní finanční operace</v>
      </c>
      <c r="C55" s="25">
        <v>148580</v>
      </c>
      <c r="D55" s="25">
        <v>0</v>
      </c>
      <c r="E55" s="7">
        <f t="shared" ref="E55:F56" si="28">D55*1.02</f>
        <v>0</v>
      </c>
      <c r="F55" s="7">
        <f t="shared" si="28"/>
        <v>0</v>
      </c>
      <c r="L55" s="28"/>
      <c r="M55" s="28"/>
    </row>
    <row r="56" spans="1:13" ht="12.95" customHeight="1" outlineLevel="1" thickBot="1">
      <c r="A56" s="30">
        <v>6402</v>
      </c>
      <c r="B56" s="31" t="s">
        <v>74</v>
      </c>
      <c r="C56" s="33">
        <v>1768610</v>
      </c>
      <c r="D56" s="33">
        <v>0</v>
      </c>
      <c r="E56" s="32">
        <f t="shared" si="28"/>
        <v>0</v>
      </c>
      <c r="F56" s="32">
        <f t="shared" si="28"/>
        <v>0</v>
      </c>
      <c r="L56" s="28"/>
      <c r="M56" s="28"/>
    </row>
    <row r="57" spans="1:13" ht="24.75" customHeight="1" thickBot="1">
      <c r="A57" s="21" t="s">
        <v>48</v>
      </c>
      <c r="B57" s="22"/>
      <c r="C57" s="29">
        <f>SUM(C22:C56)</f>
        <v>12375374.350000001</v>
      </c>
      <c r="D57" s="17">
        <f>SUM(D22:D56)</f>
        <v>11000000</v>
      </c>
      <c r="E57" s="17">
        <f>SUM(E22:E55)</f>
        <v>11220000</v>
      </c>
      <c r="F57" s="17">
        <f>SUM(F22:F55)</f>
        <v>11444400</v>
      </c>
      <c r="L57" s="28"/>
      <c r="M57" s="28"/>
    </row>
    <row r="58" spans="1:13" ht="14.1" customHeight="1" thickBot="1">
      <c r="C58" s="23"/>
      <c r="D58" s="23"/>
      <c r="L58" s="28"/>
      <c r="M58" s="28"/>
    </row>
    <row r="59" spans="1:13" ht="14.1" customHeight="1" thickBot="1">
      <c r="A59" s="4" t="s">
        <v>65</v>
      </c>
      <c r="B59" s="18" t="s">
        <v>3</v>
      </c>
      <c r="C59" s="4" t="str">
        <f>C6</f>
        <v>Rok 2022</v>
      </c>
      <c r="D59" s="4" t="str">
        <f>D6</f>
        <v>Rok 2023</v>
      </c>
      <c r="E59" s="4" t="str">
        <f>E6</f>
        <v>Rok 2024</v>
      </c>
      <c r="F59" s="4" t="str">
        <f>F6</f>
        <v>Rok 2025</v>
      </c>
      <c r="L59" s="28"/>
      <c r="M59" s="28"/>
    </row>
    <row r="60" spans="1:13" ht="14.1" customHeight="1" thickBot="1">
      <c r="A60" s="5">
        <v>8511</v>
      </c>
      <c r="B60" s="19" t="s">
        <v>56</v>
      </c>
      <c r="C60" s="7">
        <f>C19-C57</f>
        <v>1585844.9299999978</v>
      </c>
      <c r="D60" s="7">
        <f>D19-D57</f>
        <v>0</v>
      </c>
      <c r="E60" s="7">
        <f>E19-E57</f>
        <v>0</v>
      </c>
      <c r="F60" s="7">
        <f>F19-F57</f>
        <v>0</v>
      </c>
      <c r="L60" s="28"/>
      <c r="M60" s="28"/>
    </row>
    <row r="61" spans="1:13" ht="24.75" thickBot="1">
      <c r="A61" s="21" t="s">
        <v>55</v>
      </c>
      <c r="B61" s="22"/>
      <c r="C61" s="16">
        <f>SUM(C60)</f>
        <v>1585844.9299999978</v>
      </c>
      <c r="D61" s="16">
        <f t="shared" ref="D61:E61" si="29">SUM(D60)</f>
        <v>0</v>
      </c>
      <c r="E61" s="16">
        <f t="shared" si="29"/>
        <v>0</v>
      </c>
      <c r="F61" s="16">
        <f t="shared" ref="F61" si="30">SUM(F60)</f>
        <v>0</v>
      </c>
    </row>
    <row r="62" spans="1:13" ht="14.1" customHeight="1">
      <c r="C62" s="23"/>
      <c r="D62" s="23"/>
    </row>
    <row r="63" spans="1:13" ht="14.85" customHeight="1" outlineLevel="1">
      <c r="A63" s="36" t="s">
        <v>63</v>
      </c>
      <c r="B63" s="36"/>
      <c r="C63" s="36"/>
      <c r="D63" s="36"/>
      <c r="E63" s="36"/>
    </row>
    <row r="64" spans="1:13" ht="16.7" customHeight="1">
      <c r="A64" s="36"/>
      <c r="B64" s="36"/>
      <c r="C64" s="36"/>
      <c r="D64" s="36"/>
      <c r="E64" s="36"/>
    </row>
    <row r="65" spans="1:5" ht="7.5" customHeight="1">
      <c r="A65" s="36"/>
      <c r="B65" s="36"/>
      <c r="C65" s="36"/>
      <c r="D65" s="36"/>
      <c r="E65" s="36"/>
    </row>
    <row r="66" spans="1:5">
      <c r="A66" s="37" t="s">
        <v>77</v>
      </c>
      <c r="B66" s="35"/>
      <c r="C66" s="35"/>
      <c r="D66" s="35"/>
      <c r="E66" s="35"/>
    </row>
    <row r="68" spans="1:5">
      <c r="A68" s="37" t="s">
        <v>75</v>
      </c>
      <c r="B68" s="35"/>
    </row>
    <row r="70" spans="1:5">
      <c r="A70" t="s">
        <v>76</v>
      </c>
    </row>
    <row r="73" spans="1:5">
      <c r="A73" t="s">
        <v>57</v>
      </c>
    </row>
  </sheetData>
  <mergeCells count="5">
    <mergeCell ref="A2:D2"/>
    <mergeCell ref="A4:E4"/>
    <mergeCell ref="A63:E65"/>
    <mergeCell ref="A66:E66"/>
    <mergeCell ref="A68:B68"/>
  </mergeCells>
  <pageMargins left="0.78740157480314965" right="0.78740157480314965" top="0.98425196850393704" bottom="0.98425196850393704" header="0.51181102362204722" footer="0.51181102362204722"/>
  <pageSetup paperSize="9" scale="7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Sepekovska Smejkalova</dc:creator>
  <cp:lastModifiedBy>Obec</cp:lastModifiedBy>
  <cp:revision>2</cp:revision>
  <cp:lastPrinted>2023-01-02T08:30:51Z</cp:lastPrinted>
  <dcterms:created xsi:type="dcterms:W3CDTF">2018-01-18T20:38:06Z</dcterms:created>
  <dcterms:modified xsi:type="dcterms:W3CDTF">2023-01-02T08:30:59Z</dcterms:modified>
  <dc:language>cs-CZ</dc:language>
</cp:coreProperties>
</file>